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西华大学宜宾校区教师岗位考试总成绩及排名" sheetId="1" r:id="rId1"/>
  </sheets>
  <calcPr calcId="144525"/>
</workbook>
</file>

<file path=xl/sharedStrings.xml><?xml version="1.0" encoding="utf-8"?>
<sst xmlns="http://schemas.openxmlformats.org/spreadsheetml/2006/main" count="79" uniqueCount="53">
  <si>
    <t>西华大学宜宾校区教师岗位考试总成绩及排名</t>
  </si>
  <si>
    <t>序号</t>
  </si>
  <si>
    <t>姓名</t>
  </si>
  <si>
    <r>
      <rPr>
        <b/>
        <sz val="12"/>
        <rFont val="宋体"/>
        <charset val="134"/>
      </rPr>
      <t>准考证号</t>
    </r>
  </si>
  <si>
    <t>岗位</t>
  </si>
  <si>
    <t>笔试成绩</t>
  </si>
  <si>
    <r>
      <rPr>
        <b/>
        <sz val="12"/>
        <rFont val="宋体"/>
        <charset val="134"/>
      </rPr>
      <t>专业技能面试成绩（占比</t>
    </r>
    <r>
      <rPr>
        <b/>
        <sz val="12"/>
        <rFont val="Times New Roman"/>
        <charset val="134"/>
      </rPr>
      <t>60%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</si>
  <si>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综合素质面试成绩（占比</t>
    </r>
    <r>
      <rPr>
        <b/>
        <sz val="12"/>
        <rFont val="Times New Roman"/>
        <charset val="134"/>
      </rPr>
      <t>40%</t>
    </r>
    <r>
      <rPr>
        <b/>
        <sz val="12"/>
        <rFont val="宋体"/>
        <charset val="134"/>
      </rPr>
      <t>）</t>
    </r>
  </si>
  <si>
    <t>面试总成绩</t>
  </si>
  <si>
    <r>
      <rPr>
        <b/>
        <sz val="12"/>
        <rFont val="宋体"/>
        <charset val="134"/>
      </rPr>
      <t>总成绩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（笔试成绩</t>
    </r>
    <r>
      <rPr>
        <b/>
        <sz val="12"/>
        <rFont val="Times New Roman"/>
        <charset val="134"/>
      </rPr>
      <t>×50%+</t>
    </r>
    <r>
      <rPr>
        <b/>
        <sz val="12"/>
        <rFont val="宋体"/>
        <charset val="134"/>
      </rPr>
      <t>面试总成绩</t>
    </r>
    <r>
      <rPr>
        <b/>
        <sz val="12"/>
        <rFont val="Times New Roman"/>
        <charset val="134"/>
      </rPr>
      <t>50%</t>
    </r>
    <r>
      <rPr>
        <b/>
        <sz val="12"/>
        <rFont val="宋体"/>
        <charset val="134"/>
      </rPr>
      <t>）</t>
    </r>
  </si>
  <si>
    <t>岗位排名</t>
  </si>
  <si>
    <t>是否进入体检及考察环节</t>
  </si>
  <si>
    <t>李伟</t>
  </si>
  <si>
    <t>20427020222</t>
  </si>
  <si>
    <t>实验教师岗位</t>
  </si>
  <si>
    <t>是</t>
  </si>
  <si>
    <t>罗里</t>
  </si>
  <si>
    <t>20427020217</t>
  </si>
  <si>
    <t>2</t>
  </si>
  <si>
    <t>递补</t>
  </si>
  <si>
    <t>廖杨</t>
  </si>
  <si>
    <t>20427020117</t>
  </si>
  <si>
    <t>赵青</t>
  </si>
  <si>
    <t>20427020123</t>
  </si>
  <si>
    <t>刘德明</t>
  </si>
  <si>
    <t>20427020324</t>
  </si>
  <si>
    <t>3</t>
  </si>
  <si>
    <t>袁雨梅</t>
  </si>
  <si>
    <t>20427020108</t>
  </si>
  <si>
    <t>教师岗位</t>
  </si>
  <si>
    <t>金树林</t>
  </si>
  <si>
    <t>20427020313</t>
  </si>
  <si>
    <t>张博源</t>
  </si>
  <si>
    <t>20427020227</t>
  </si>
  <si>
    <t>公共体育课教师岗位</t>
  </si>
  <si>
    <t>郑磊</t>
  </si>
  <si>
    <t>20427020320</t>
  </si>
  <si>
    <t>廖小波</t>
  </si>
  <si>
    <t>20427020301</t>
  </si>
  <si>
    <t>辜林欣</t>
  </si>
  <si>
    <t>20427020323</t>
  </si>
  <si>
    <t>朱发伟</t>
  </si>
  <si>
    <t>20427020201</t>
  </si>
  <si>
    <t>赵山龙</t>
  </si>
  <si>
    <t>20427020230</t>
  </si>
  <si>
    <t>李明皓</t>
  </si>
  <si>
    <t>20427020215</t>
  </si>
  <si>
    <t>徐艳霞</t>
  </si>
  <si>
    <t>20427020208</t>
  </si>
  <si>
    <t>崔维正</t>
  </si>
  <si>
    <t>20427020312</t>
  </si>
  <si>
    <t>缺考</t>
  </si>
  <si>
    <t>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</si>
</sst>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20"/>
      <name val="黑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2"/>
      <name val="SimSun"/>
      <charset val="134"/>
    </font>
    <font>
      <sz val="12"/>
      <color theme="1"/>
      <name val="宋体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0" fillId="0" borderId="0" xfId="0" applyNumberFormat="1" applyFill="1">
      <alignment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 wrapText="1" shrinkToFit="1"/>
      <protection locked="0"/>
    </xf>
    <xf numFmtId="49" fontId="5" fillId="0" borderId="1" xfId="0" applyNumberFormat="1" applyFont="1" applyBorder="1" applyAlignment="1" applyProtection="1">
      <alignment horizontal="center" vertical="center" wrapText="1" shrinkToFit="1"/>
    </xf>
    <xf numFmtId="49" fontId="6" fillId="0" borderId="1" xfId="0" applyNumberFormat="1" applyFont="1" applyBorder="1" applyAlignment="1" applyProtection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zoomScale="115" zoomScaleNormal="115" workbookViewId="0">
      <pane xSplit="2" ySplit="2" topLeftCell="C3" activePane="bottomRight" state="frozen"/>
      <selection/>
      <selection pane="topRight"/>
      <selection pane="bottomLeft"/>
      <selection pane="bottomRight" activeCell="K12" sqref="K12"/>
    </sheetView>
  </sheetViews>
  <sheetFormatPr defaultColWidth="9" defaultRowHeight="15.75"/>
  <cols>
    <col min="1" max="1" width="6.5" customWidth="1"/>
    <col min="2" max="2" width="10.2916666666667" customWidth="1"/>
    <col min="3" max="3" width="18.5833333333333" style="3" customWidth="1"/>
    <col min="4" max="4" width="23.0416666666667" customWidth="1"/>
    <col min="5" max="5" width="14.775" customWidth="1"/>
    <col min="6" max="6" width="18.625" style="4" customWidth="1"/>
    <col min="7" max="7" width="17" style="5" customWidth="1"/>
    <col min="8" max="8" width="16.75" style="4" customWidth="1"/>
    <col min="9" max="9" width="17.875" style="6" customWidth="1"/>
    <col min="10" max="10" width="9.875" style="7" customWidth="1"/>
    <col min="11" max="11" width="13.2583333333333" style="8" customWidth="1"/>
    <col min="12" max="12" width="4.125" customWidth="1"/>
    <col min="17" max="17" width="8.125" customWidth="1"/>
  </cols>
  <sheetData>
    <row r="1" ht="30.95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51" customHeight="1" spans="1:11">
      <c r="A2" s="10" t="s">
        <v>1</v>
      </c>
      <c r="B2" s="10" t="s">
        <v>2</v>
      </c>
      <c r="C2" s="11" t="s">
        <v>3</v>
      </c>
      <c r="D2" s="10" t="s">
        <v>4</v>
      </c>
      <c r="E2" s="12" t="s">
        <v>5</v>
      </c>
      <c r="F2" s="10" t="s">
        <v>6</v>
      </c>
      <c r="G2" s="13" t="s">
        <v>7</v>
      </c>
      <c r="H2" s="14" t="s">
        <v>8</v>
      </c>
      <c r="I2" s="13" t="s">
        <v>9</v>
      </c>
      <c r="J2" s="14" t="s">
        <v>10</v>
      </c>
      <c r="K2" s="24" t="s">
        <v>11</v>
      </c>
    </row>
    <row r="3" s="2" customFormat="1" ht="40" customHeight="1" spans="1:11">
      <c r="A3" s="15">
        <v>1</v>
      </c>
      <c r="B3" s="16" t="s">
        <v>12</v>
      </c>
      <c r="C3" s="17" t="s">
        <v>13</v>
      </c>
      <c r="D3" s="16" t="s">
        <v>14</v>
      </c>
      <c r="E3" s="18">
        <v>54.8</v>
      </c>
      <c r="F3" s="19">
        <v>85</v>
      </c>
      <c r="G3" s="20">
        <v>84</v>
      </c>
      <c r="H3" s="21">
        <f t="shared" ref="H3:H18" si="0">F3*0.6+G3*0.4</f>
        <v>84.6</v>
      </c>
      <c r="I3" s="21">
        <f t="shared" ref="I3:I18" si="1">E3*0.5+H3*0.5</f>
        <v>69.7</v>
      </c>
      <c r="J3" s="25">
        <f>RANK(I3,I3:I3)</f>
        <v>1</v>
      </c>
      <c r="K3" s="26" t="s">
        <v>15</v>
      </c>
    </row>
    <row r="4" ht="40" customHeight="1" spans="1:11">
      <c r="A4" s="15">
        <v>2</v>
      </c>
      <c r="B4" s="16" t="s">
        <v>16</v>
      </c>
      <c r="C4" s="17" t="s">
        <v>17</v>
      </c>
      <c r="D4" s="16" t="s">
        <v>14</v>
      </c>
      <c r="E4" s="18">
        <v>58.4</v>
      </c>
      <c r="F4" s="19">
        <v>80</v>
      </c>
      <c r="G4" s="20">
        <v>78.571</v>
      </c>
      <c r="H4" s="21">
        <f t="shared" si="0"/>
        <v>79.4284</v>
      </c>
      <c r="I4" s="21">
        <f t="shared" si="1"/>
        <v>68.9142</v>
      </c>
      <c r="J4" s="25" t="s">
        <v>18</v>
      </c>
      <c r="K4" s="27" t="s">
        <v>19</v>
      </c>
    </row>
    <row r="5" ht="40" customHeight="1" spans="1:11">
      <c r="A5" s="15">
        <v>3</v>
      </c>
      <c r="B5" s="22" t="s">
        <v>20</v>
      </c>
      <c r="C5" s="17" t="s">
        <v>21</v>
      </c>
      <c r="D5" s="16" t="s">
        <v>14</v>
      </c>
      <c r="E5" s="18">
        <v>71.3</v>
      </c>
      <c r="F5" s="23">
        <v>91.29</v>
      </c>
      <c r="G5" s="20">
        <v>90.143</v>
      </c>
      <c r="H5" s="21">
        <f t="shared" si="0"/>
        <v>90.8312</v>
      </c>
      <c r="I5" s="21">
        <f t="shared" si="1"/>
        <v>81.0656</v>
      </c>
      <c r="J5" s="25">
        <f>RANK(I5,$I$5:$I$6)</f>
        <v>1</v>
      </c>
      <c r="K5" s="27" t="s">
        <v>15</v>
      </c>
    </row>
    <row r="6" ht="40" customHeight="1" spans="1:11">
      <c r="A6" s="15">
        <v>4</v>
      </c>
      <c r="B6" s="16" t="s">
        <v>22</v>
      </c>
      <c r="C6" s="17" t="s">
        <v>23</v>
      </c>
      <c r="D6" s="16" t="s">
        <v>14</v>
      </c>
      <c r="E6" s="18">
        <v>67.7</v>
      </c>
      <c r="F6" s="19">
        <v>83.71</v>
      </c>
      <c r="G6" s="20">
        <v>84.571</v>
      </c>
      <c r="H6" s="21">
        <f t="shared" si="0"/>
        <v>84.0544</v>
      </c>
      <c r="I6" s="21">
        <f t="shared" si="1"/>
        <v>75.8772</v>
      </c>
      <c r="J6" s="25">
        <f>RANK(I6,$I$5:$I$6)</f>
        <v>2</v>
      </c>
      <c r="K6" s="27" t="s">
        <v>19</v>
      </c>
    </row>
    <row r="7" ht="40" customHeight="1" spans="1:11">
      <c r="A7" s="15">
        <v>5</v>
      </c>
      <c r="B7" s="16" t="s">
        <v>24</v>
      </c>
      <c r="C7" s="17" t="s">
        <v>25</v>
      </c>
      <c r="D7" s="16" t="s">
        <v>14</v>
      </c>
      <c r="E7" s="18">
        <v>68</v>
      </c>
      <c r="F7" s="19">
        <v>76.29</v>
      </c>
      <c r="G7" s="20">
        <v>84.286</v>
      </c>
      <c r="H7" s="21">
        <f t="shared" si="0"/>
        <v>79.4884</v>
      </c>
      <c r="I7" s="21">
        <f t="shared" si="1"/>
        <v>73.7442</v>
      </c>
      <c r="J7" s="25" t="s">
        <v>26</v>
      </c>
      <c r="K7" s="27" t="s">
        <v>19</v>
      </c>
    </row>
    <row r="8" ht="40" customHeight="1" spans="1:11">
      <c r="A8" s="15">
        <v>6</v>
      </c>
      <c r="B8" s="22" t="s">
        <v>27</v>
      </c>
      <c r="C8" s="17" t="s">
        <v>28</v>
      </c>
      <c r="D8" s="16" t="s">
        <v>29</v>
      </c>
      <c r="E8" s="18">
        <v>65.7</v>
      </c>
      <c r="F8" s="23">
        <v>89.14</v>
      </c>
      <c r="G8" s="20">
        <v>87</v>
      </c>
      <c r="H8" s="21">
        <f t="shared" si="0"/>
        <v>88.284</v>
      </c>
      <c r="I8" s="21">
        <f t="shared" si="1"/>
        <v>76.992</v>
      </c>
      <c r="J8" s="25">
        <f>RANK(I8,$I$8:$I$9)</f>
        <v>1</v>
      </c>
      <c r="K8" s="27" t="s">
        <v>15</v>
      </c>
    </row>
    <row r="9" ht="40" customHeight="1" spans="1:11">
      <c r="A9" s="15">
        <v>7</v>
      </c>
      <c r="B9" s="16" t="s">
        <v>30</v>
      </c>
      <c r="C9" s="17" t="s">
        <v>31</v>
      </c>
      <c r="D9" s="16" t="s">
        <v>29</v>
      </c>
      <c r="E9" s="18">
        <v>59.6</v>
      </c>
      <c r="F9" s="19">
        <v>87.71</v>
      </c>
      <c r="G9" s="20">
        <v>81.714</v>
      </c>
      <c r="H9" s="21">
        <f t="shared" si="0"/>
        <v>85.3116</v>
      </c>
      <c r="I9" s="21">
        <f t="shared" si="1"/>
        <v>72.4558</v>
      </c>
      <c r="J9" s="25">
        <f>RANK(I9,$I$8:$I$9)</f>
        <v>2</v>
      </c>
      <c r="K9" s="27" t="s">
        <v>19</v>
      </c>
    </row>
    <row r="10" ht="40" customHeight="1" spans="1:11">
      <c r="A10" s="15">
        <v>8</v>
      </c>
      <c r="B10" s="16" t="s">
        <v>32</v>
      </c>
      <c r="C10" s="17" t="s">
        <v>33</v>
      </c>
      <c r="D10" s="16" t="s">
        <v>34</v>
      </c>
      <c r="E10" s="18">
        <v>70.6</v>
      </c>
      <c r="F10" s="19">
        <v>92.29</v>
      </c>
      <c r="G10" s="20">
        <v>89.286</v>
      </c>
      <c r="H10" s="21">
        <f t="shared" si="0"/>
        <v>91.0884</v>
      </c>
      <c r="I10" s="21">
        <f t="shared" si="1"/>
        <v>80.8442</v>
      </c>
      <c r="J10" s="25">
        <f t="shared" ref="J10:J17" si="2">RANK(I10,$I$10:$I$17)</f>
        <v>1</v>
      </c>
      <c r="K10" s="27" t="s">
        <v>15</v>
      </c>
    </row>
    <row r="11" ht="40" customHeight="1" spans="1:11">
      <c r="A11" s="15">
        <v>9</v>
      </c>
      <c r="B11" s="16" t="s">
        <v>35</v>
      </c>
      <c r="C11" s="17" t="s">
        <v>36</v>
      </c>
      <c r="D11" s="16" t="s">
        <v>34</v>
      </c>
      <c r="E11" s="18">
        <v>69.9</v>
      </c>
      <c r="F11" s="19">
        <v>88.43</v>
      </c>
      <c r="G11" s="20">
        <v>90</v>
      </c>
      <c r="H11" s="21">
        <f t="shared" si="0"/>
        <v>89.058</v>
      </c>
      <c r="I11" s="21">
        <f t="shared" si="1"/>
        <v>79.479</v>
      </c>
      <c r="J11" s="25">
        <f t="shared" si="2"/>
        <v>2</v>
      </c>
      <c r="K11" s="27" t="s">
        <v>15</v>
      </c>
    </row>
    <row r="12" ht="40" customHeight="1" spans="1:11">
      <c r="A12" s="15">
        <v>10</v>
      </c>
      <c r="B12" s="16" t="s">
        <v>37</v>
      </c>
      <c r="C12" s="17" t="s">
        <v>38</v>
      </c>
      <c r="D12" s="16" t="s">
        <v>34</v>
      </c>
      <c r="E12" s="19">
        <v>65.8</v>
      </c>
      <c r="F12" s="19">
        <v>92</v>
      </c>
      <c r="G12" s="20">
        <v>92.857</v>
      </c>
      <c r="H12" s="21">
        <f t="shared" si="0"/>
        <v>92.3428</v>
      </c>
      <c r="I12" s="21">
        <f t="shared" si="1"/>
        <v>79.0714</v>
      </c>
      <c r="J12" s="25">
        <f t="shared" si="2"/>
        <v>3</v>
      </c>
      <c r="K12" s="27" t="s">
        <v>15</v>
      </c>
    </row>
    <row r="13" ht="40" customHeight="1" spans="1:11">
      <c r="A13" s="15">
        <v>11</v>
      </c>
      <c r="B13" s="16" t="s">
        <v>39</v>
      </c>
      <c r="C13" s="17" t="s">
        <v>40</v>
      </c>
      <c r="D13" s="16" t="s">
        <v>34</v>
      </c>
      <c r="E13" s="18">
        <v>70.1</v>
      </c>
      <c r="F13" s="19">
        <v>81.71</v>
      </c>
      <c r="G13" s="20">
        <v>86</v>
      </c>
      <c r="H13" s="21">
        <f t="shared" si="0"/>
        <v>83.426</v>
      </c>
      <c r="I13" s="21">
        <f t="shared" si="1"/>
        <v>76.763</v>
      </c>
      <c r="J13" s="25">
        <f t="shared" si="2"/>
        <v>4</v>
      </c>
      <c r="K13" s="27" t="s">
        <v>19</v>
      </c>
    </row>
    <row r="14" ht="40" customHeight="1" spans="1:11">
      <c r="A14" s="15">
        <v>12</v>
      </c>
      <c r="B14" s="22" t="s">
        <v>41</v>
      </c>
      <c r="C14" s="17" t="s">
        <v>42</v>
      </c>
      <c r="D14" s="16" t="s">
        <v>34</v>
      </c>
      <c r="E14" s="23">
        <v>65.7</v>
      </c>
      <c r="F14" s="23">
        <v>88</v>
      </c>
      <c r="G14" s="20">
        <v>85.143</v>
      </c>
      <c r="H14" s="21">
        <f t="shared" si="0"/>
        <v>86.8572</v>
      </c>
      <c r="I14" s="21">
        <f t="shared" si="1"/>
        <v>76.2786</v>
      </c>
      <c r="J14" s="25">
        <f t="shared" si="2"/>
        <v>5</v>
      </c>
      <c r="K14" s="27" t="s">
        <v>19</v>
      </c>
    </row>
    <row r="15" ht="40" customHeight="1" spans="1:11">
      <c r="A15" s="15">
        <v>13</v>
      </c>
      <c r="B15" s="22" t="s">
        <v>43</v>
      </c>
      <c r="C15" s="17" t="s">
        <v>44</v>
      </c>
      <c r="D15" s="16" t="s">
        <v>34</v>
      </c>
      <c r="E15" s="18">
        <v>68.4</v>
      </c>
      <c r="F15" s="23">
        <v>77.14</v>
      </c>
      <c r="G15" s="20">
        <v>83.429</v>
      </c>
      <c r="H15" s="21">
        <f t="shared" si="0"/>
        <v>79.6556</v>
      </c>
      <c r="I15" s="21">
        <f t="shared" si="1"/>
        <v>74.0278</v>
      </c>
      <c r="J15" s="25">
        <f t="shared" si="2"/>
        <v>6</v>
      </c>
      <c r="K15" s="27" t="s">
        <v>19</v>
      </c>
    </row>
    <row r="16" ht="40" customHeight="1" spans="1:11">
      <c r="A16" s="15">
        <v>14</v>
      </c>
      <c r="B16" s="22" t="s">
        <v>45</v>
      </c>
      <c r="C16" s="17" t="s">
        <v>46</v>
      </c>
      <c r="D16" s="16" t="s">
        <v>34</v>
      </c>
      <c r="E16" s="18">
        <v>70.6</v>
      </c>
      <c r="F16" s="23">
        <v>71.57</v>
      </c>
      <c r="G16" s="20">
        <v>78</v>
      </c>
      <c r="H16" s="21">
        <f t="shared" si="0"/>
        <v>74.142</v>
      </c>
      <c r="I16" s="21">
        <f t="shared" si="1"/>
        <v>72.371</v>
      </c>
      <c r="J16" s="25">
        <f t="shared" si="2"/>
        <v>7</v>
      </c>
      <c r="K16" s="27" t="s">
        <v>19</v>
      </c>
    </row>
    <row r="17" ht="40" customHeight="1" spans="1:11">
      <c r="A17" s="15">
        <v>15</v>
      </c>
      <c r="B17" s="16" t="s">
        <v>47</v>
      </c>
      <c r="C17" s="17" t="s">
        <v>48</v>
      </c>
      <c r="D17" s="16" t="s">
        <v>34</v>
      </c>
      <c r="E17" s="19">
        <v>63.1</v>
      </c>
      <c r="F17" s="19">
        <v>72.28</v>
      </c>
      <c r="G17" s="20">
        <v>81.714</v>
      </c>
      <c r="H17" s="21">
        <f t="shared" si="0"/>
        <v>76.0536</v>
      </c>
      <c r="I17" s="21">
        <f t="shared" si="1"/>
        <v>69.5768</v>
      </c>
      <c r="J17" s="25">
        <f t="shared" si="2"/>
        <v>8</v>
      </c>
      <c r="K17" s="27" t="s">
        <v>19</v>
      </c>
    </row>
    <row r="18" ht="40" customHeight="1" spans="1:11">
      <c r="A18" s="15">
        <v>16</v>
      </c>
      <c r="B18" s="16" t="s">
        <v>49</v>
      </c>
      <c r="C18" s="17" t="s">
        <v>50</v>
      </c>
      <c r="D18" s="16" t="s">
        <v>34</v>
      </c>
      <c r="E18" s="18">
        <v>67</v>
      </c>
      <c r="F18" s="19"/>
      <c r="G18" s="20"/>
      <c r="H18" s="21">
        <f t="shared" si="0"/>
        <v>0</v>
      </c>
      <c r="I18" s="21">
        <f t="shared" si="1"/>
        <v>33.5</v>
      </c>
      <c r="J18" s="28" t="s">
        <v>51</v>
      </c>
      <c r="K18" s="27" t="s">
        <v>52</v>
      </c>
    </row>
  </sheetData>
  <mergeCells count="1">
    <mergeCell ref="A1:K1"/>
  </mergeCells>
  <pageMargins left="0.25" right="0.25" top="0.0784722222222222" bottom="0" header="0.0388888888888889" footer="0.0784722222222222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西华大学宜宾校区教师岗位考试总成绩及排名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2024-05-23T05:38:00Z</dcterms:created>
  <dcterms:modified xsi:type="dcterms:W3CDTF">2024-05-24T08:47:29Z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7A05A5D4B0854683BFA3FC18D3B123B2_11</vt:lpwstr>
  </property>
  <property fmtid="{D5CDD505-2E9C-101B-9397-08002B2CF9AE}" pid="3" name="KSOProductBuildVer">
    <vt:lpwstr>2052-11.1.0.12165</vt:lpwstr>
  </property>
</Properties>
</file>